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8010"/>
  </bookViews>
  <sheets>
    <sheet name="VARIANZA" sheetId="1" r:id="rId1"/>
    <sheet name="COVARIANZA" sheetId="2" r:id="rId2"/>
    <sheet name="BE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D16" i="2"/>
  <c r="C16" i="2"/>
  <c r="E14" i="2"/>
  <c r="E13" i="2"/>
  <c r="E10" i="2"/>
  <c r="E11" i="2"/>
  <c r="E12" i="2"/>
  <c r="E9" i="2"/>
  <c r="D19" i="1"/>
  <c r="D17" i="1"/>
  <c r="C19" i="1"/>
  <c r="F15" i="1"/>
  <c r="F14" i="1"/>
  <c r="F11" i="1"/>
  <c r="F12" i="1"/>
  <c r="F13" i="1"/>
  <c r="F10" i="1"/>
  <c r="C17" i="1"/>
  <c r="E15" i="1"/>
  <c r="E14" i="1"/>
  <c r="E11" i="1"/>
  <c r="E12" i="1"/>
  <c r="E13" i="1"/>
  <c r="E10" i="1"/>
  <c r="D15" i="1"/>
  <c r="D14" i="1"/>
  <c r="C15" i="1"/>
  <c r="C14" i="1"/>
  <c r="D14" i="2"/>
  <c r="C14" i="2"/>
  <c r="D13" i="2"/>
  <c r="C13" i="2"/>
</calcChain>
</file>

<file path=xl/sharedStrings.xml><?xml version="1.0" encoding="utf-8"?>
<sst xmlns="http://schemas.openxmlformats.org/spreadsheetml/2006/main" count="23" uniqueCount="18">
  <si>
    <t>PERIODO</t>
  </si>
  <si>
    <t>Sumatoria</t>
  </si>
  <si>
    <t>Promedio</t>
  </si>
  <si>
    <t>CÁLCULO DE LA VARIANZA</t>
  </si>
  <si>
    <t>Ri</t>
  </si>
  <si>
    <t>Rm</t>
  </si>
  <si>
    <t>(Rm-Rm)^2</t>
  </si>
  <si>
    <t>CÁLCULO DE LA COVARIANZA</t>
  </si>
  <si>
    <t>(Ri*Rm)</t>
  </si>
  <si>
    <t>Covarianza</t>
  </si>
  <si>
    <t>(Ri-Ri)^2</t>
  </si>
  <si>
    <t xml:space="preserve">Varianza Ri </t>
  </si>
  <si>
    <t xml:space="preserve">Varianza Rm </t>
  </si>
  <si>
    <t>CÁLCULO DE BETA</t>
  </si>
  <si>
    <t>β</t>
  </si>
  <si>
    <t>Donde:</t>
  </si>
  <si>
    <t>Ri = Rendimiento de la empresa</t>
  </si>
  <si>
    <t>Rm = Rendimiento del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</si>
</sst>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%"/>
    <numFmt numFmtId="165" formatCode="0.00000000"/>
    <numFmt numFmtId="166" formatCode="0.000000%"/>
    <numFmt numFmtId="167" formatCode="0.0000000"/>
    <numFmt numFmtId="168" formatCode="0.000%"/>
    <numFmt numFmtId="169" formatCode="0.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Comic Sans MS"/>
      <family val="4"/>
    </font>
    <font>
      <b/>
      <sz val="24"/>
      <color theme="9" tint="-0.249977111117893"/>
      <name val="Comic Sans MS"/>
      <family val="4"/>
    </font>
    <font>
      <b/>
      <sz val="24"/>
      <color rgb="FF33CCFF"/>
      <name val="Comic Sans MS"/>
      <family val="4"/>
    </font>
    <font>
      <b/>
      <sz val="24"/>
      <color theme="4" tint="-0.249977111117893"/>
      <name val="Comic Sans MS"/>
      <family val="4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/>
    <xf numFmtId="9" fontId="0" fillId="3" borderId="1" xfId="0" applyNumberFormat="1" applyFill="1" applyBorder="1"/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6" xfId="0" applyFont="1" applyFill="1" applyBorder="1"/>
    <xf numFmtId="9" fontId="2" fillId="5" borderId="7" xfId="0" applyNumberFormat="1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0" fillId="3" borderId="3" xfId="0" applyFill="1" applyBorder="1"/>
    <xf numFmtId="9" fontId="0" fillId="3" borderId="4" xfId="0" applyNumberFormat="1" applyFill="1" applyBorder="1"/>
    <xf numFmtId="165" fontId="0" fillId="3" borderId="5" xfId="0" applyNumberFormat="1" applyFill="1" applyBorder="1"/>
    <xf numFmtId="0" fontId="0" fillId="3" borderId="2" xfId="0" applyFill="1" applyBorder="1"/>
    <xf numFmtId="10" fontId="0" fillId="3" borderId="1" xfId="0" applyNumberFormat="1" applyFill="1" applyBorder="1"/>
    <xf numFmtId="10" fontId="0" fillId="3" borderId="9" xfId="0" applyNumberFormat="1" applyFill="1" applyBorder="1"/>
    <xf numFmtId="9" fontId="0" fillId="3" borderId="9" xfId="0" applyNumberFormat="1" applyFill="1" applyBorder="1"/>
    <xf numFmtId="0" fontId="3" fillId="3" borderId="0" xfId="0" applyFont="1" applyFill="1" applyAlignment="1"/>
    <xf numFmtId="0" fontId="0" fillId="3" borderId="0" xfId="0" applyFill="1"/>
    <xf numFmtId="0" fontId="4" fillId="3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6" xfId="0" applyFont="1" applyFill="1" applyBorder="1"/>
    <xf numFmtId="9" fontId="2" fillId="6" borderId="7" xfId="0" applyNumberFormat="1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164" fontId="2" fillId="3" borderId="0" xfId="1" applyNumberFormat="1" applyFont="1" applyFill="1" applyBorder="1"/>
    <xf numFmtId="166" fontId="0" fillId="3" borderId="0" xfId="0" applyNumberFormat="1" applyFill="1"/>
    <xf numFmtId="0" fontId="0" fillId="2" borderId="1" xfId="0" applyFill="1" applyBorder="1"/>
    <xf numFmtId="167" fontId="2" fillId="2" borderId="1" xfId="1" applyNumberFormat="1" applyFont="1" applyFill="1" applyBorder="1"/>
    <xf numFmtId="167" fontId="0" fillId="3" borderId="0" xfId="0" applyNumberFormat="1" applyFill="1"/>
    <xf numFmtId="165" fontId="0" fillId="3" borderId="12" xfId="0" applyNumberFormat="1" applyFill="1" applyBorder="1"/>
    <xf numFmtId="0" fontId="2" fillId="5" borderId="14" xfId="0" applyFont="1" applyFill="1" applyBorder="1" applyAlignment="1">
      <alignment horizontal="center"/>
    </xf>
    <xf numFmtId="165" fontId="0" fillId="3" borderId="4" xfId="0" applyNumberFormat="1" applyFill="1" applyBorder="1"/>
    <xf numFmtId="0" fontId="2" fillId="5" borderId="13" xfId="0" applyFont="1" applyFill="1" applyBorder="1" applyAlignment="1">
      <alignment horizontal="center"/>
    </xf>
    <xf numFmtId="169" fontId="2" fillId="5" borderId="7" xfId="0" applyNumberFormat="1" applyFont="1" applyFill="1" applyBorder="1"/>
    <xf numFmtId="168" fontId="2" fillId="6" borderId="7" xfId="0" applyNumberFormat="1" applyFont="1" applyFill="1" applyBorder="1"/>
    <xf numFmtId="165" fontId="2" fillId="2" borderId="1" xfId="1" applyNumberFormat="1" applyFont="1" applyFill="1" applyBorder="1"/>
    <xf numFmtId="0" fontId="2" fillId="3" borderId="0" xfId="0" applyFont="1" applyFill="1"/>
    <xf numFmtId="0" fontId="8" fillId="2" borderId="1" xfId="0" applyFont="1" applyFill="1" applyBorder="1" applyAlignment="1">
      <alignment horizontal="right"/>
    </xf>
    <xf numFmtId="0" fontId="6" fillId="4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3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8</xdr:row>
      <xdr:rowOff>28575</xdr:rowOff>
    </xdr:from>
    <xdr:to>
      <xdr:col>5</xdr:col>
      <xdr:colOff>714375</xdr:colOff>
      <xdr:row>8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BF497C07-BC19-4A9E-8A80-C3AF71E16781}"/>
            </a:ext>
          </a:extLst>
        </xdr:cNvPr>
        <xdr:cNvCxnSpPr/>
      </xdr:nvCxnSpPr>
      <xdr:spPr>
        <a:xfrm>
          <a:off x="5686425" y="184785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971550</xdr:colOff>
      <xdr:row>3</xdr:row>
      <xdr:rowOff>28575</xdr:rowOff>
    </xdr:from>
    <xdr:to>
      <xdr:col>5</xdr:col>
      <xdr:colOff>563880</xdr:colOff>
      <xdr:row>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6367A8D-536A-49EF-8AD4-C843F1E1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885825"/>
          <a:ext cx="1878330" cy="5524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504825</xdr:colOff>
      <xdr:row>8</xdr:row>
      <xdr:rowOff>28575</xdr:rowOff>
    </xdr:from>
    <xdr:to>
      <xdr:col>4</xdr:col>
      <xdr:colOff>676275</xdr:colOff>
      <xdr:row>8</xdr:row>
      <xdr:rowOff>28575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9179780F-0FD1-4C7B-A86B-2FEC5ABE417E}"/>
            </a:ext>
          </a:extLst>
        </xdr:cNvPr>
        <xdr:cNvCxnSpPr/>
      </xdr:nvCxnSpPr>
      <xdr:spPr>
        <a:xfrm>
          <a:off x="4505325" y="184785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3</xdr:row>
      <xdr:rowOff>19050</xdr:rowOff>
    </xdr:from>
    <xdr:to>
      <xdr:col>3</xdr:col>
      <xdr:colOff>390525</xdr:colOff>
      <xdr:row>5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D15C893-508B-40C3-B467-972EAE64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76300"/>
          <a:ext cx="1914525" cy="533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4</xdr:col>
      <xdr:colOff>28575</xdr:colOff>
      <xdr:row>5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98DAA8E-ADC4-4E02-86C0-70242AE5B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923925"/>
          <a:ext cx="2466975" cy="4953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3</xdr:row>
      <xdr:rowOff>0</xdr:rowOff>
    </xdr:from>
    <xdr:to>
      <xdr:col>3</xdr:col>
      <xdr:colOff>514349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7DFEA4F-F1AE-4A31-ACA5-A23742935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857250"/>
          <a:ext cx="1400175" cy="4857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G19"/>
  <sheetViews>
    <sheetView tabSelected="1" workbookViewId="0">
      <selection activeCell="I2" sqref="I2"/>
    </sheetView>
  </sheetViews>
  <sheetFormatPr baseColWidth="10" defaultRowHeight="15" x14ac:dyDescent="0.25"/>
  <cols>
    <col min="1" max="1" width="11.42578125" style="18"/>
    <col min="2" max="2" width="14.85546875" style="18" customWidth="1"/>
    <col min="3" max="3" width="16.5703125" style="18" customWidth="1"/>
    <col min="4" max="5" width="17.140625" style="18" customWidth="1"/>
    <col min="6" max="6" width="17.42578125" style="18" customWidth="1"/>
    <col min="7" max="7" width="14.7109375" style="18" customWidth="1"/>
    <col min="8" max="16384" width="11.42578125" style="18"/>
  </cols>
  <sheetData>
    <row r="2" spans="2:7" ht="37.5" x14ac:dyDescent="0.7">
      <c r="B2" s="41" t="s">
        <v>3</v>
      </c>
      <c r="C2" s="41"/>
      <c r="D2" s="41"/>
      <c r="E2" s="41"/>
      <c r="F2" s="41"/>
      <c r="G2" s="17"/>
    </row>
    <row r="4" spans="2:7" x14ac:dyDescent="0.25">
      <c r="G4" s="39" t="s">
        <v>15</v>
      </c>
    </row>
    <row r="5" spans="2:7" x14ac:dyDescent="0.25">
      <c r="E5"/>
      <c r="G5" s="18" t="s">
        <v>16</v>
      </c>
    </row>
    <row r="6" spans="2:7" x14ac:dyDescent="0.25">
      <c r="G6" s="18" t="s">
        <v>17</v>
      </c>
    </row>
    <row r="8" spans="2:7" ht="15.75" thickBot="1" x14ac:dyDescent="0.3"/>
    <row r="9" spans="2:7" ht="15.75" thickBot="1" x14ac:dyDescent="0.3">
      <c r="B9" s="3" t="s">
        <v>0</v>
      </c>
      <c r="C9" s="4" t="s">
        <v>4</v>
      </c>
      <c r="D9" s="33" t="s">
        <v>5</v>
      </c>
      <c r="E9" s="35" t="s">
        <v>10</v>
      </c>
      <c r="F9" s="5" t="s">
        <v>6</v>
      </c>
    </row>
    <row r="10" spans="2:7" x14ac:dyDescent="0.25">
      <c r="B10" s="10">
        <v>2017</v>
      </c>
      <c r="C10" s="11">
        <v>0.04</v>
      </c>
      <c r="D10" s="11">
        <v>0.05</v>
      </c>
      <c r="E10" s="34">
        <f>(C10-$C$15)^2</f>
        <v>5.6249999999999998E-5</v>
      </c>
      <c r="F10" s="32">
        <f>(D10-$D$15)^2</f>
        <v>6.2500000000000113E-6</v>
      </c>
    </row>
    <row r="11" spans="2:7" x14ac:dyDescent="0.25">
      <c r="B11" s="13">
        <v>2016</v>
      </c>
      <c r="C11" s="2">
        <v>0.03</v>
      </c>
      <c r="D11" s="2">
        <v>7.0000000000000007E-2</v>
      </c>
      <c r="E11" s="34">
        <f t="shared" ref="E11:E13" si="0">(C11-$C$15)^2</f>
        <v>6.2500000000000113E-6</v>
      </c>
      <c r="F11" s="32">
        <f t="shared" ref="F11:F13" si="1">(D11-$D$15)^2</f>
        <v>5.062500000000003E-4</v>
      </c>
    </row>
    <row r="12" spans="2:7" x14ac:dyDescent="0.25">
      <c r="B12" s="10">
        <v>2015</v>
      </c>
      <c r="C12" s="14">
        <v>2.8000000000000001E-2</v>
      </c>
      <c r="D12" s="2">
        <v>0.04</v>
      </c>
      <c r="E12" s="34">
        <f t="shared" si="0"/>
        <v>2.0250000000000004E-5</v>
      </c>
      <c r="F12" s="32">
        <f t="shared" si="1"/>
        <v>5.6249999999999998E-5</v>
      </c>
    </row>
    <row r="13" spans="2:7" ht="15.75" thickBot="1" x14ac:dyDescent="0.3">
      <c r="B13" s="13">
        <v>2014</v>
      </c>
      <c r="C13" s="15">
        <v>3.2000000000000001E-2</v>
      </c>
      <c r="D13" s="16">
        <v>0.03</v>
      </c>
      <c r="E13" s="34">
        <f t="shared" si="0"/>
        <v>2.5000000000000047E-7</v>
      </c>
      <c r="F13" s="32">
        <f t="shared" si="1"/>
        <v>3.0625000000000004E-4</v>
      </c>
    </row>
    <row r="14" spans="2:7" ht="15.75" thickBot="1" x14ac:dyDescent="0.3">
      <c r="B14" s="6" t="s">
        <v>1</v>
      </c>
      <c r="C14" s="7">
        <f>SUM(C10:C13)</f>
        <v>0.13</v>
      </c>
      <c r="D14" s="7">
        <f>SUM(D10:D13)</f>
        <v>0.19</v>
      </c>
      <c r="E14" s="36">
        <f>SUM(E10:E13)</f>
        <v>8.3000000000000025E-5</v>
      </c>
      <c r="F14" s="36">
        <f>SUM(F10:F13)</f>
        <v>8.7500000000000034E-4</v>
      </c>
    </row>
    <row r="15" spans="2:7" ht="15.75" thickBot="1" x14ac:dyDescent="0.3">
      <c r="B15" s="8" t="s">
        <v>2</v>
      </c>
      <c r="C15" s="9">
        <f>C14/4</f>
        <v>3.2500000000000001E-2</v>
      </c>
      <c r="D15" s="9">
        <f>D14/4</f>
        <v>4.7500000000000001E-2</v>
      </c>
      <c r="E15" s="9">
        <f>E14/4</f>
        <v>2.0750000000000006E-5</v>
      </c>
      <c r="F15" s="9">
        <f>F14/4</f>
        <v>2.1875000000000009E-4</v>
      </c>
    </row>
    <row r="17" spans="2:5" x14ac:dyDescent="0.25">
      <c r="B17" s="1" t="s">
        <v>11</v>
      </c>
      <c r="C17" s="30">
        <f>E15</f>
        <v>2.0750000000000006E-5</v>
      </c>
      <c r="D17" s="30">
        <f>_xlfn.VAR.P(C10:C13)</f>
        <v>2.0750000000000006E-5</v>
      </c>
      <c r="E17" s="27"/>
    </row>
    <row r="18" spans="2:5" x14ac:dyDescent="0.25">
      <c r="C18" s="28"/>
      <c r="D18" s="31"/>
    </row>
    <row r="19" spans="2:5" x14ac:dyDescent="0.25">
      <c r="B19" s="1" t="s">
        <v>12</v>
      </c>
      <c r="C19" s="30">
        <f>F15</f>
        <v>2.1875000000000009E-4</v>
      </c>
      <c r="D19" s="30">
        <f>_xlfn.VAR.P(D10:D13)</f>
        <v>2.1875000000000019E-4</v>
      </c>
    </row>
  </sheetData>
  <mergeCells count="1"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E16"/>
  <sheetViews>
    <sheetView workbookViewId="0">
      <selection activeCell="C16" sqref="C16"/>
    </sheetView>
  </sheetViews>
  <sheetFormatPr baseColWidth="10" defaultRowHeight="15" x14ac:dyDescent="0.25"/>
  <cols>
    <col min="1" max="1" width="11.42578125" style="18"/>
    <col min="2" max="2" width="17.5703125" style="18" customWidth="1"/>
    <col min="3" max="4" width="18.28515625" style="18" customWidth="1"/>
    <col min="5" max="5" width="19.5703125" style="18" customWidth="1"/>
    <col min="6" max="16384" width="11.42578125" style="18"/>
  </cols>
  <sheetData>
    <row r="2" spans="2:5" ht="43.5" customHeight="1" x14ac:dyDescent="0.7">
      <c r="B2" s="42" t="s">
        <v>7</v>
      </c>
      <c r="C2" s="42"/>
      <c r="D2" s="42"/>
      <c r="E2" s="42"/>
    </row>
    <row r="3" spans="2:5" ht="14.25" customHeight="1" x14ac:dyDescent="0.7">
      <c r="B3" s="19"/>
      <c r="C3" s="19"/>
      <c r="D3" s="19"/>
      <c r="E3" s="19"/>
    </row>
    <row r="7" spans="2:5" ht="15.75" thickBot="1" x14ac:dyDescent="0.3"/>
    <row r="8" spans="2:5" ht="15.75" thickBot="1" x14ac:dyDescent="0.3">
      <c r="B8" s="20" t="s">
        <v>0</v>
      </c>
      <c r="C8" s="21" t="s">
        <v>4</v>
      </c>
      <c r="D8" s="21" t="s">
        <v>5</v>
      </c>
      <c r="E8" s="22" t="s">
        <v>8</v>
      </c>
    </row>
    <row r="9" spans="2:5" x14ac:dyDescent="0.25">
      <c r="B9" s="10">
        <v>2017</v>
      </c>
      <c r="C9" s="11">
        <v>0.04</v>
      </c>
      <c r="D9" s="11">
        <v>0.05</v>
      </c>
      <c r="E9" s="12">
        <f>C9*D9</f>
        <v>2E-3</v>
      </c>
    </row>
    <row r="10" spans="2:5" x14ac:dyDescent="0.25">
      <c r="B10" s="13">
        <v>2016</v>
      </c>
      <c r="C10" s="2">
        <v>0.03</v>
      </c>
      <c r="D10" s="2">
        <v>7.0000000000000007E-2</v>
      </c>
      <c r="E10" s="12">
        <f t="shared" ref="E10:E12" si="0">C10*D10</f>
        <v>2.1000000000000003E-3</v>
      </c>
    </row>
    <row r="11" spans="2:5" x14ac:dyDescent="0.25">
      <c r="B11" s="10">
        <v>2015</v>
      </c>
      <c r="C11" s="14">
        <v>2.8000000000000001E-2</v>
      </c>
      <c r="D11" s="2">
        <v>0.04</v>
      </c>
      <c r="E11" s="12">
        <f t="shared" si="0"/>
        <v>1.1200000000000001E-3</v>
      </c>
    </row>
    <row r="12" spans="2:5" ht="15.75" thickBot="1" x14ac:dyDescent="0.3">
      <c r="B12" s="13">
        <v>2014</v>
      </c>
      <c r="C12" s="15">
        <v>3.2000000000000001E-2</v>
      </c>
      <c r="D12" s="16">
        <v>0.03</v>
      </c>
      <c r="E12" s="12">
        <f t="shared" si="0"/>
        <v>9.6000000000000002E-4</v>
      </c>
    </row>
    <row r="13" spans="2:5" ht="15.75" thickBot="1" x14ac:dyDescent="0.3">
      <c r="B13" s="23" t="s">
        <v>1</v>
      </c>
      <c r="C13" s="24">
        <f>SUM(C9:C12)</f>
        <v>0.13</v>
      </c>
      <c r="D13" s="24">
        <f>SUM(D9:D12)</f>
        <v>0.19</v>
      </c>
      <c r="E13" s="37">
        <f>SUM(E9:E12)</f>
        <v>6.1800000000000006E-3</v>
      </c>
    </row>
    <row r="14" spans="2:5" ht="15.75" thickBot="1" x14ac:dyDescent="0.3">
      <c r="B14" s="25" t="s">
        <v>2</v>
      </c>
      <c r="C14" s="26">
        <f>C13/4</f>
        <v>3.2500000000000001E-2</v>
      </c>
      <c r="D14" s="26">
        <f>D13/4</f>
        <v>4.7500000000000001E-2</v>
      </c>
      <c r="E14" s="26">
        <f>E13/4</f>
        <v>1.5450000000000001E-3</v>
      </c>
    </row>
    <row r="16" spans="2:5" x14ac:dyDescent="0.25">
      <c r="B16" s="1" t="s">
        <v>9</v>
      </c>
      <c r="C16" s="38">
        <f>E14-(D14*C14)</f>
        <v>1.2500000000001659E-6</v>
      </c>
      <c r="D16" s="38">
        <f>COVAR(C9:C12,D9:D12)</f>
        <v>1.2499999999999897E-6</v>
      </c>
    </row>
  </sheetData>
  <mergeCells count="1"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E8"/>
  <sheetViews>
    <sheetView workbookViewId="0">
      <selection activeCell="G7" sqref="G7"/>
    </sheetView>
  </sheetViews>
  <sheetFormatPr baseColWidth="10" defaultRowHeight="15" x14ac:dyDescent="0.25"/>
  <cols>
    <col min="1" max="16384" width="11.42578125" style="18"/>
  </cols>
  <sheetData>
    <row r="2" spans="2:5" ht="37.5" x14ac:dyDescent="0.7">
      <c r="B2" s="43" t="s">
        <v>13</v>
      </c>
      <c r="C2" s="43"/>
      <c r="D2" s="43"/>
      <c r="E2" s="43"/>
    </row>
    <row r="5" spans="2:5" x14ac:dyDescent="0.25">
      <c r="C5"/>
    </row>
    <row r="8" spans="2:5" x14ac:dyDescent="0.25">
      <c r="B8" s="40" t="s">
        <v>14</v>
      </c>
      <c r="C8" s="29">
        <f>COVARIANZA!D16/VARIANZA!D19</f>
        <v>5.7142857142856622E-3</v>
      </c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VARIANZA</vt:lpstr>
      <vt:lpstr>COVARIANZA</vt:lpstr>
      <vt:lpstr>BETA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S U A R  I O</dc:creator>
  <cp:lastModifiedBy>PC</cp:lastModifiedBy>
  <dcterms:created xsi:type="dcterms:W3CDTF">2017-02-11T15:43:43Z</dcterms:created>
  <dcterms:modified xsi:type="dcterms:W3CDTF">2017-02-12T18:46:38Z</dcterms:modified>
</cp:coreProperties>
</file>